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40" windowHeight="7320" tabRatio="601" activeTab="0"/>
  </bookViews>
  <sheets>
    <sheet name="別紙1-2 公認大会" sheetId="1" r:id="rId1"/>
  </sheets>
  <definedNames>
    <definedName name="_xlnm.Print_Area" localSheetId="0">'別紙1-2 公認大会'!$A$1:$J$58</definedName>
  </definedNames>
  <calcPr fullCalcOnLoad="1"/>
</workbook>
</file>

<file path=xl/sharedStrings.xml><?xml version="1.0" encoding="utf-8"?>
<sst xmlns="http://schemas.openxmlformats.org/spreadsheetml/2006/main" count="110" uniqueCount="104">
  <si>
    <t>開　催　日</t>
  </si>
  <si>
    <t>大　　　　　会　　　　　名</t>
  </si>
  <si>
    <t>計</t>
  </si>
  <si>
    <t>Ａ</t>
  </si>
  <si>
    <t>Ｂ</t>
  </si>
  <si>
    <t>Ｃ</t>
  </si>
  <si>
    <t>Ｄ</t>
  </si>
  <si>
    <t>Ｅ</t>
  </si>
  <si>
    <t>ｼﾆｱ</t>
  </si>
  <si>
    <t>その他</t>
  </si>
  <si>
    <t>合計</t>
  </si>
  <si>
    <t>２０１８年　４月１４日</t>
  </si>
  <si>
    <t>第１９回上杉杯争奪全国競技かるた大会</t>
  </si>
  <si>
    <t>２０１８年　４月３０日</t>
  </si>
  <si>
    <t>第１５回全国競技かるた兵庫大会</t>
  </si>
  <si>
    <t>２０１８年　４月２９日他</t>
  </si>
  <si>
    <t>第３５回全国競技かるた熊本大会</t>
  </si>
  <si>
    <t>第３２回全国競技かるたさがみ野大会</t>
  </si>
  <si>
    <t>第２９回広島全国競技かるた大会</t>
  </si>
  <si>
    <t>第３６回全国競技かるた東京吉野会大会</t>
  </si>
  <si>
    <t>２０１８年　５月１３日他</t>
  </si>
  <si>
    <t>２０１８年　５月　５日他</t>
  </si>
  <si>
    <t>第６回奥の細道むすびの地全国競技かるた大垣大会</t>
  </si>
  <si>
    <t>第７２回全国競技かるた京都大会</t>
  </si>
  <si>
    <t>２０１８年　５月２６日</t>
  </si>
  <si>
    <t>第８２回椿杯争奪全国競技かるた大会</t>
  </si>
  <si>
    <t>２０１８年　７月　８日他</t>
  </si>
  <si>
    <t>第４２回宗像大社小倉百人一首競技かるた大会</t>
  </si>
  <si>
    <t>第２６回全国競技かるた多摩大会</t>
  </si>
  <si>
    <t>第２６回人麿の里全国競技かるた益田大会</t>
  </si>
  <si>
    <t>２０１８年　９月　２日他</t>
  </si>
  <si>
    <t>第２回全国競技かるた信州大会</t>
  </si>
  <si>
    <t>第９１回全国競技かるた学生選手権大会</t>
  </si>
  <si>
    <t>第１０５回全国職域学生かるた大会</t>
  </si>
  <si>
    <t>第２回全国競技かるた札幌大会</t>
  </si>
  <si>
    <r>
      <t>２０１８年１０月　８日</t>
    </r>
    <r>
      <rPr>
        <sz val="12"/>
        <rFont val="ＭＳ Ｐゴシック"/>
        <family val="3"/>
      </rPr>
      <t>他</t>
    </r>
  </si>
  <si>
    <t>第３７回全国競技かるた東京吉野会大会</t>
  </si>
  <si>
    <t>２０１８年　９月２３日</t>
  </si>
  <si>
    <t>第２９回全国競技かるた水沢大会</t>
  </si>
  <si>
    <t>２０１８年１０月　７日他</t>
  </si>
  <si>
    <t>第５回全国競技かるた宇都宮大会</t>
  </si>
  <si>
    <t>第３６回全国小倉百人一首競技かるた宮崎大会</t>
  </si>
  <si>
    <t>第８０回全国競技かるた北國大会</t>
  </si>
  <si>
    <t>第４１回全国小・中学生競技かるた選手権福井大会</t>
  </si>
  <si>
    <t>２０１８年１１月１１日</t>
  </si>
  <si>
    <t>２０１８年１０月１４日他</t>
  </si>
  <si>
    <t>第９回全国競技かるた岡山大会</t>
  </si>
  <si>
    <t>第２０回全国競技かるた愛知大会</t>
  </si>
  <si>
    <t>２０１８年１２月　２日</t>
  </si>
  <si>
    <t>第３回全国競技かるた福島大会</t>
  </si>
  <si>
    <t>２０１８年１１月　４日</t>
  </si>
  <si>
    <t>第６０回全国競技かるた和歌山大会</t>
  </si>
  <si>
    <t>第６回全国競技かるた山口大会</t>
  </si>
  <si>
    <r>
      <t>２０１９年　１月　３日</t>
    </r>
    <r>
      <rPr>
        <sz val="12"/>
        <rFont val="ＭＳ Ｐゴシック"/>
        <family val="3"/>
      </rPr>
      <t>他</t>
    </r>
  </si>
  <si>
    <t>第４９回太宰府小倉百人一首競技かるた大会</t>
  </si>
  <si>
    <t>２０１９年　１月　６日他</t>
  </si>
  <si>
    <t>第６８回高松宮記念杯近江神宮全国競技かるた大会</t>
  </si>
  <si>
    <r>
      <t>２０１９年　１月２０日</t>
    </r>
    <r>
      <rPr>
        <sz val="12"/>
        <rFont val="ＭＳ Ｐゴシック"/>
        <family val="3"/>
      </rPr>
      <t>他</t>
    </r>
  </si>
  <si>
    <t>第７２回全国競技かるた東京東会大会</t>
  </si>
  <si>
    <t>２０１９年　１月２７日他</t>
  </si>
  <si>
    <t>第１００回全国競技かるた横浜大会</t>
  </si>
  <si>
    <t>２０１９年　１月２７日他</t>
  </si>
  <si>
    <t>第１００回全国競技かるた大阪大会</t>
  </si>
  <si>
    <t>２０１８年１１月２３日他</t>
  </si>
  <si>
    <t>第２８回全国競技かるた奈良大会</t>
  </si>
  <si>
    <t>２０１８年　５月　４日他</t>
  </si>
  <si>
    <t>２０１８年　５月２７日他</t>
  </si>
  <si>
    <t>２０１８年　６月１０日他</t>
  </si>
  <si>
    <t>２０１８年　７月１５日他</t>
  </si>
  <si>
    <t>２０１８年　７月１６日他</t>
  </si>
  <si>
    <t>２０１８年　６月２４日他</t>
  </si>
  <si>
    <t>第７１回全国競技かるた福井大会</t>
  </si>
  <si>
    <t>２０１８年　８月　５日他</t>
  </si>
  <si>
    <t>２０１８年　９月　２日</t>
  </si>
  <si>
    <t>第１回全国競技かるた秋田大会</t>
  </si>
  <si>
    <t>２０１８年　９月　９日他</t>
  </si>
  <si>
    <t>２０１８年　９月１７日他</t>
  </si>
  <si>
    <t>第１５回全国競技かるた香川大会</t>
  </si>
  <si>
    <t>２０１８年１０月１４日</t>
  </si>
  <si>
    <t>第１回全国競技かるた新潟大会</t>
  </si>
  <si>
    <t>第５回全国競技かるた長崎大会</t>
  </si>
  <si>
    <t>２０１８年１１月２４日他</t>
  </si>
  <si>
    <t>第４7回全国競技かるた大分大会</t>
  </si>
  <si>
    <t>２０１８年１２月　９日他</t>
  </si>
  <si>
    <t>２０１８年１２月２３日他</t>
  </si>
  <si>
    <t>２０１９年　２月１１日</t>
  </si>
  <si>
    <t>第６９回全国競技かるた東京白妙大会</t>
  </si>
  <si>
    <t>２０１９年　２月１７日</t>
  </si>
  <si>
    <t>第５２回全国競技かるた静岡大会</t>
  </si>
  <si>
    <t>２０１９年　２月１０日</t>
  </si>
  <si>
    <t>第３１回全国競技かるた東大阪大会</t>
  </si>
  <si>
    <t>２０１９年　３月１０日</t>
  </si>
  <si>
    <t>２０１９年　３月１7日</t>
  </si>
  <si>
    <t>第７７回全国競技かるた桑名大会</t>
  </si>
  <si>
    <t>２０１９年　３月２１日</t>
  </si>
  <si>
    <t>第３８回全国競技かるた鹿児島大会</t>
  </si>
  <si>
    <t>２０１９年　３月２４日</t>
  </si>
  <si>
    <t>小計</t>
  </si>
  <si>
    <t>第４８回全国競技かるた松山大会</t>
  </si>
  <si>
    <t>(120)</t>
  </si>
  <si>
    <t>２０１８年　８月２５日他</t>
  </si>
  <si>
    <t>２０１９年　３月１7日他</t>
  </si>
  <si>
    <t>（人）</t>
  </si>
  <si>
    <t>別紙2  ２０１８年度  公認大会実績表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</si>
</sst>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>
        <color indexed="8"/>
      </left>
      <right style="thin"/>
      <top style="thin">
        <color indexed="8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 quotePrefix="1">
      <alignment vertical="center" shrinkToFit="1"/>
    </xf>
    <xf numFmtId="0" fontId="0" fillId="0" borderId="0" xfId="0" applyAlignment="1">
      <alignment shrinkToFit="1"/>
    </xf>
    <xf numFmtId="0" fontId="0" fillId="0" borderId="10" xfId="0" applyBorder="1" applyAlignment="1" quotePrefix="1">
      <alignment vertical="center" shrinkToFit="1"/>
    </xf>
    <xf numFmtId="0" fontId="0" fillId="0" borderId="10" xfId="0" applyBorder="1" applyAlignment="1" quotePrefix="1">
      <alignment horizontal="left" vertical="center" shrinkToFit="1"/>
    </xf>
    <xf numFmtId="0" fontId="0" fillId="0" borderId="11" xfId="0" applyBorder="1" applyAlignment="1" quotePrefix="1">
      <alignment vertical="center" shrinkToFit="1"/>
    </xf>
    <xf numFmtId="0" fontId="0" fillId="0" borderId="12" xfId="0" applyBorder="1" applyAlignment="1" quotePrefix="1">
      <alignment vertical="center" shrinkToFit="1"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5" xfId="0" applyNumberFormat="1" applyFont="1" applyFill="1" applyBorder="1" applyAlignment="1">
      <alignment horizontal="center" vertical="center" shrinkToFit="1"/>
    </xf>
    <xf numFmtId="0" fontId="0" fillId="0" borderId="16" xfId="0" applyNumberFormat="1" applyBorder="1" applyAlignment="1">
      <alignment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6" xfId="0" applyNumberForma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0" xfId="0" applyNumberFormat="1" applyBorder="1" applyAlignment="1">
      <alignment vertical="center" shrinkToFit="1"/>
    </xf>
    <xf numFmtId="0" fontId="0" fillId="0" borderId="16" xfId="0" applyNumberFormat="1" applyFont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0" fontId="0" fillId="0" borderId="14" xfId="0" applyFont="1" applyBorder="1" applyAlignment="1">
      <alignment horizontal="center" vertical="center" shrinkToFit="1"/>
    </xf>
    <xf numFmtId="3" fontId="0" fillId="33" borderId="17" xfId="0" applyNumberFormat="1" applyFont="1" applyFill="1" applyBorder="1" applyAlignment="1">
      <alignment horizontal="center" vertical="center" shrinkToFit="1"/>
    </xf>
    <xf numFmtId="3" fontId="0" fillId="33" borderId="18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Border="1" applyAlignment="1">
      <alignment vertical="center" shrinkToFit="1"/>
    </xf>
    <xf numFmtId="0" fontId="0" fillId="0" borderId="19" xfId="0" applyNumberForma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3" fontId="0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3" fontId="0" fillId="0" borderId="22" xfId="0" applyNumberFormat="1" applyBorder="1" applyAlignment="1">
      <alignment horizontal="center" vertical="center" shrinkToFit="1"/>
    </xf>
    <xf numFmtId="3" fontId="0" fillId="0" borderId="23" xfId="0" applyNumberFormat="1" applyBorder="1" applyAlignment="1">
      <alignment vertical="center" shrinkToFit="1"/>
    </xf>
    <xf numFmtId="0" fontId="0" fillId="0" borderId="10" xfId="0" applyFill="1" applyBorder="1" applyAlignment="1" quotePrefix="1">
      <alignment vertical="center" shrinkToFit="1"/>
    </xf>
    <xf numFmtId="0" fontId="0" fillId="0" borderId="16" xfId="0" applyNumberFormat="1" applyFill="1" applyBorder="1" applyAlignment="1">
      <alignment vertical="center" shrinkToFit="1"/>
    </xf>
    <xf numFmtId="0" fontId="0" fillId="0" borderId="10" xfId="0" applyFill="1" applyBorder="1" applyAlignment="1" quotePrefix="1">
      <alignment horizontal="left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0" applyNumberFormat="1" applyFill="1" applyBorder="1" applyAlignment="1">
      <alignment vertical="center" shrinkToFit="1"/>
    </xf>
    <xf numFmtId="3" fontId="0" fillId="33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Border="1" applyAlignment="1">
      <alignment vertical="center" shrinkToFit="1"/>
    </xf>
    <xf numFmtId="3" fontId="0" fillId="0" borderId="24" xfId="0" applyNumberFormat="1" applyBorder="1" applyAlignment="1">
      <alignment vertical="center" shrinkToFit="1"/>
    </xf>
    <xf numFmtId="3" fontId="0" fillId="0" borderId="25" xfId="0" applyNumberFormat="1" applyFont="1" applyBorder="1" applyAlignment="1">
      <alignment vertical="center" shrinkToFit="1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26" xfId="0" applyNumberFormat="1" applyBorder="1" applyAlignment="1">
      <alignment vertical="center" shrinkToFit="1"/>
    </xf>
    <xf numFmtId="49" fontId="0" fillId="0" borderId="10" xfId="0" applyNumberFormat="1" applyFill="1" applyBorder="1" applyAlignment="1" quotePrefix="1">
      <alignment horizontal="left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7" xfId="0" applyNumberFormat="1" applyFont="1" applyFill="1" applyBorder="1" applyAlignment="1">
      <alignment horizontal="center" vertical="center" shrinkToFit="1"/>
    </xf>
    <xf numFmtId="3" fontId="0" fillId="33" borderId="28" xfId="0" applyNumberFormat="1" applyFont="1" applyFill="1" applyBorder="1" applyAlignment="1">
      <alignment horizontal="center" vertical="center" shrinkToFit="1"/>
    </xf>
    <xf numFmtId="3" fontId="0" fillId="33" borderId="29" xfId="0" applyNumberFormat="1" applyFont="1" applyFill="1" applyBorder="1" applyAlignment="1">
      <alignment horizontal="center" vertical="center" shrinkToFit="1"/>
    </xf>
    <xf numFmtId="3" fontId="0" fillId="33" borderId="30" xfId="0" applyNumberFormat="1" applyFont="1" applyFill="1" applyBorder="1" applyAlignment="1">
      <alignment horizontal="center" vertical="center" shrinkToFit="1"/>
    </xf>
    <xf numFmtId="3" fontId="0" fillId="0" borderId="3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NumberFormat="1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6" xfId="0" applyNumberFormat="1" applyFont="1" applyFill="1" applyBorder="1" applyAlignment="1">
      <alignment vertical="center" shrinkToFit="1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ill="1" applyBorder="1" applyAlignment="1" quotePrefix="1">
      <alignment horizontal="left" vertical="center" shrinkToFit="1"/>
    </xf>
    <xf numFmtId="0" fontId="0" fillId="0" borderId="42" xfId="0" applyNumberFormat="1" applyFill="1" applyBorder="1" applyAlignment="1">
      <alignment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ont="1" applyFill="1" applyBorder="1" applyAlignment="1" quotePrefix="1">
      <alignment horizontal="center" vertical="center" shrinkToFit="1"/>
    </xf>
    <xf numFmtId="0" fontId="0" fillId="0" borderId="42" xfId="0" applyNumberFormat="1" applyFont="1" applyBorder="1" applyAlignment="1">
      <alignment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8"/>
  <sheetViews>
    <sheetView tabSelected="1" showOutlineSymbols="0" view="pageBreakPreview" zoomScaleSheetLayoutView="100" zoomScalePageLayoutView="0" workbookViewId="0" topLeftCell="A16">
      <pane ySplit="900" topLeftCell="A1" activePane="bottomLeft" state="split"/>
      <selection pane="topLeft" activeCell="A16" sqref="A16"/>
      <selection pane="bottomLeft" activeCell="E8" sqref="E8"/>
    </sheetView>
  </sheetViews>
  <sheetFormatPr defaultColWidth="10.75390625" defaultRowHeight="14.25"/>
  <cols>
    <col min="1" max="1" width="4.75390625" style="0" customWidth="1"/>
    <col min="2" max="2" width="19.25390625" style="0" customWidth="1"/>
    <col min="3" max="3" width="46.25390625" style="0" customWidth="1"/>
    <col min="4" max="10" width="5.375" style="1" customWidth="1"/>
    <col min="11" max="11" width="13.375" style="1" customWidth="1"/>
    <col min="12" max="17" width="8.50390625" style="1" customWidth="1"/>
    <col min="18" max="18" width="12.375" style="0" customWidth="1"/>
  </cols>
  <sheetData>
    <row r="1" spans="1:18" ht="23.25" customHeight="1">
      <c r="A1" s="97" t="s">
        <v>103</v>
      </c>
      <c r="B1" s="97"/>
      <c r="C1" s="97"/>
      <c r="D1" s="97"/>
      <c r="E1" s="97"/>
      <c r="F1" s="97"/>
      <c r="G1" s="97"/>
      <c r="H1" s="97"/>
      <c r="I1" s="97"/>
      <c r="J1" s="97"/>
      <c r="K1" s="83"/>
      <c r="L1" s="83"/>
      <c r="M1" s="83"/>
      <c r="N1" s="83"/>
      <c r="O1" s="83"/>
      <c r="P1" s="83"/>
      <c r="Q1" s="83"/>
      <c r="R1" s="4"/>
    </row>
    <row r="2" spans="1:18" ht="16.5" customHeight="1" thickBot="1">
      <c r="A2" s="10"/>
      <c r="B2" s="10"/>
      <c r="C2" s="10"/>
      <c r="D2" s="11"/>
      <c r="E2" s="11"/>
      <c r="F2" s="11"/>
      <c r="G2" s="11"/>
      <c r="H2" s="11"/>
      <c r="I2" s="11"/>
      <c r="J2" s="96" t="s">
        <v>102</v>
      </c>
      <c r="K2" s="11"/>
      <c r="L2" s="11"/>
      <c r="M2" s="11"/>
      <c r="N2" s="11"/>
      <c r="O2" s="11"/>
      <c r="P2" s="11"/>
      <c r="Q2" s="11"/>
      <c r="R2" s="4"/>
    </row>
    <row r="3" spans="1:18" ht="16.5" customHeight="1" thickBot="1" thickTop="1">
      <c r="A3" s="66"/>
      <c r="B3" s="67" t="s">
        <v>0</v>
      </c>
      <c r="C3" s="67" t="s">
        <v>1</v>
      </c>
      <c r="D3" s="67" t="s">
        <v>3</v>
      </c>
      <c r="E3" s="67" t="s">
        <v>4</v>
      </c>
      <c r="F3" s="67" t="s">
        <v>5</v>
      </c>
      <c r="G3" s="67" t="s">
        <v>6</v>
      </c>
      <c r="H3" s="67" t="s">
        <v>7</v>
      </c>
      <c r="I3" s="67" t="s">
        <v>8</v>
      </c>
      <c r="J3" s="77" t="s">
        <v>97</v>
      </c>
      <c r="K3" s="61"/>
      <c r="L3" s="56" t="s">
        <v>3</v>
      </c>
      <c r="M3" s="12" t="s">
        <v>4</v>
      </c>
      <c r="N3" s="12" t="s">
        <v>5</v>
      </c>
      <c r="O3" s="12" t="s">
        <v>6</v>
      </c>
      <c r="P3" s="12" t="s">
        <v>7</v>
      </c>
      <c r="Q3" s="32" t="s">
        <v>9</v>
      </c>
      <c r="R3" s="33" t="s">
        <v>10</v>
      </c>
    </row>
    <row r="4" spans="1:18" ht="16.5" customHeight="1" thickTop="1">
      <c r="A4" s="68">
        <v>1</v>
      </c>
      <c r="B4" s="5" t="s">
        <v>11</v>
      </c>
      <c r="C4" s="17" t="s">
        <v>12</v>
      </c>
      <c r="D4" s="13">
        <v>62</v>
      </c>
      <c r="E4" s="18">
        <v>64</v>
      </c>
      <c r="F4" s="13">
        <v>61</v>
      </c>
      <c r="G4" s="13">
        <v>87</v>
      </c>
      <c r="H4" s="13">
        <v>57</v>
      </c>
      <c r="I4" s="14"/>
      <c r="J4" s="76">
        <f>SUM(D4:I4)</f>
        <v>331</v>
      </c>
      <c r="K4" s="61"/>
      <c r="L4" s="57">
        <f aca="true" t="shared" si="0" ref="L4:L26">500*D4</f>
        <v>31000</v>
      </c>
      <c r="M4" s="15">
        <f aca="true" t="shared" si="1" ref="M4:M26">500*E4</f>
        <v>32000</v>
      </c>
      <c r="N4" s="15">
        <f aca="true" t="shared" si="2" ref="N4:N26">500*F4</f>
        <v>30500</v>
      </c>
      <c r="O4" s="15">
        <f aca="true" t="shared" si="3" ref="O4:O26">300*G4</f>
        <v>26100</v>
      </c>
      <c r="P4" s="15">
        <f aca="true" t="shared" si="4" ref="P4:P26">200*H4</f>
        <v>11400</v>
      </c>
      <c r="Q4" s="16"/>
      <c r="R4" s="34">
        <f>SUM(L4:Q4)</f>
        <v>131000</v>
      </c>
    </row>
    <row r="5" spans="1:18" ht="16.5" customHeight="1">
      <c r="A5" s="68">
        <v>2</v>
      </c>
      <c r="B5" s="5" t="s">
        <v>13</v>
      </c>
      <c r="C5" s="17" t="s">
        <v>14</v>
      </c>
      <c r="D5" s="19">
        <v>84</v>
      </c>
      <c r="E5" s="20">
        <v>184</v>
      </c>
      <c r="F5" s="19">
        <v>209</v>
      </c>
      <c r="G5" s="19">
        <v>311</v>
      </c>
      <c r="H5" s="19">
        <v>156</v>
      </c>
      <c r="I5" s="19"/>
      <c r="J5" s="69">
        <f>SUM(D5:I5)</f>
        <v>944</v>
      </c>
      <c r="K5" s="61"/>
      <c r="L5" s="57">
        <f t="shared" si="0"/>
        <v>42000</v>
      </c>
      <c r="M5" s="15">
        <f t="shared" si="1"/>
        <v>92000</v>
      </c>
      <c r="N5" s="15">
        <f t="shared" si="2"/>
        <v>104500</v>
      </c>
      <c r="O5" s="15">
        <f t="shared" si="3"/>
        <v>93300</v>
      </c>
      <c r="P5" s="15">
        <f t="shared" si="4"/>
        <v>31200</v>
      </c>
      <c r="Q5" s="16"/>
      <c r="R5" s="34">
        <f aca="true" t="shared" si="5" ref="R5:R26">SUM(L5:Q5)</f>
        <v>363000</v>
      </c>
    </row>
    <row r="6" spans="1:18" ht="16.5" customHeight="1">
      <c r="A6" s="68">
        <v>3</v>
      </c>
      <c r="B6" s="5" t="s">
        <v>15</v>
      </c>
      <c r="C6" s="17" t="s">
        <v>16</v>
      </c>
      <c r="D6" s="47">
        <v>58</v>
      </c>
      <c r="E6" s="47">
        <v>93</v>
      </c>
      <c r="F6" s="47">
        <v>102</v>
      </c>
      <c r="G6" s="47">
        <v>145</v>
      </c>
      <c r="H6" s="47">
        <v>63</v>
      </c>
      <c r="I6" s="21"/>
      <c r="J6" s="69">
        <f aca="true" t="shared" si="6" ref="J6:J46">SUM(D6:I6)</f>
        <v>461</v>
      </c>
      <c r="K6" s="61"/>
      <c r="L6" s="57">
        <f t="shared" si="0"/>
        <v>29000</v>
      </c>
      <c r="M6" s="15">
        <f t="shared" si="1"/>
        <v>46500</v>
      </c>
      <c r="N6" s="15">
        <f t="shared" si="2"/>
        <v>51000</v>
      </c>
      <c r="O6" s="15">
        <f t="shared" si="3"/>
        <v>43500</v>
      </c>
      <c r="P6" s="15">
        <f t="shared" si="4"/>
        <v>12600</v>
      </c>
      <c r="Q6" s="16"/>
      <c r="R6" s="34">
        <f t="shared" si="5"/>
        <v>182600</v>
      </c>
    </row>
    <row r="7" spans="1:18" ht="16.5" customHeight="1">
      <c r="A7" s="68">
        <v>4</v>
      </c>
      <c r="B7" s="6" t="s">
        <v>67</v>
      </c>
      <c r="C7" s="17" t="s">
        <v>17</v>
      </c>
      <c r="D7" s="47">
        <v>111</v>
      </c>
      <c r="E7" s="47">
        <v>236</v>
      </c>
      <c r="F7" s="47">
        <v>273</v>
      </c>
      <c r="G7" s="47">
        <v>173</v>
      </c>
      <c r="H7" s="47"/>
      <c r="I7" s="21"/>
      <c r="J7" s="69">
        <f t="shared" si="6"/>
        <v>793</v>
      </c>
      <c r="K7" s="61"/>
      <c r="L7" s="57">
        <f t="shared" si="0"/>
        <v>55500</v>
      </c>
      <c r="M7" s="15">
        <f t="shared" si="1"/>
        <v>118000</v>
      </c>
      <c r="N7" s="15">
        <f t="shared" si="2"/>
        <v>136500</v>
      </c>
      <c r="O7" s="15">
        <f t="shared" si="3"/>
        <v>51900</v>
      </c>
      <c r="P7" s="15">
        <f t="shared" si="4"/>
        <v>0</v>
      </c>
      <c r="Q7" s="16"/>
      <c r="R7" s="34">
        <f t="shared" si="5"/>
        <v>361900</v>
      </c>
    </row>
    <row r="8" spans="1:18" ht="16.5" customHeight="1">
      <c r="A8" s="68">
        <v>5</v>
      </c>
      <c r="B8" s="5" t="s">
        <v>65</v>
      </c>
      <c r="C8" s="17" t="s">
        <v>18</v>
      </c>
      <c r="D8" s="47">
        <v>68</v>
      </c>
      <c r="E8" s="47">
        <v>85</v>
      </c>
      <c r="F8" s="47">
        <v>90</v>
      </c>
      <c r="G8" s="47">
        <v>143</v>
      </c>
      <c r="H8" s="47">
        <v>66</v>
      </c>
      <c r="I8" s="21"/>
      <c r="J8" s="69">
        <f t="shared" si="6"/>
        <v>452</v>
      </c>
      <c r="K8" s="61"/>
      <c r="L8" s="57">
        <f t="shared" si="0"/>
        <v>34000</v>
      </c>
      <c r="M8" s="15">
        <f t="shared" si="1"/>
        <v>42500</v>
      </c>
      <c r="N8" s="15">
        <f t="shared" si="2"/>
        <v>45000</v>
      </c>
      <c r="O8" s="15">
        <f t="shared" si="3"/>
        <v>42900</v>
      </c>
      <c r="P8" s="15">
        <f t="shared" si="4"/>
        <v>13200</v>
      </c>
      <c r="Q8" s="16"/>
      <c r="R8" s="34">
        <f t="shared" si="5"/>
        <v>177600</v>
      </c>
    </row>
    <row r="9" spans="1:18" ht="16.5" customHeight="1">
      <c r="A9" s="68">
        <v>6</v>
      </c>
      <c r="B9" s="5" t="s">
        <v>20</v>
      </c>
      <c r="C9" s="22" t="s">
        <v>19</v>
      </c>
      <c r="D9" s="47"/>
      <c r="E9" s="47"/>
      <c r="F9" s="21"/>
      <c r="G9" s="47">
        <v>366</v>
      </c>
      <c r="H9" s="47">
        <v>468</v>
      </c>
      <c r="I9" s="21"/>
      <c r="J9" s="69">
        <f t="shared" si="6"/>
        <v>834</v>
      </c>
      <c r="K9" s="61"/>
      <c r="L9" s="57">
        <f t="shared" si="0"/>
        <v>0</v>
      </c>
      <c r="M9" s="15">
        <f t="shared" si="1"/>
        <v>0</v>
      </c>
      <c r="N9" s="15">
        <f t="shared" si="2"/>
        <v>0</v>
      </c>
      <c r="O9" s="15">
        <f>300*G9</f>
        <v>109800</v>
      </c>
      <c r="P9" s="15">
        <f>200*H9</f>
        <v>93600</v>
      </c>
      <c r="Q9" s="16"/>
      <c r="R9" s="34">
        <f t="shared" si="5"/>
        <v>203400</v>
      </c>
    </row>
    <row r="10" spans="1:18" ht="16.5" customHeight="1">
      <c r="A10" s="68">
        <v>7</v>
      </c>
      <c r="B10" s="5" t="s">
        <v>21</v>
      </c>
      <c r="C10" s="22" t="s">
        <v>22</v>
      </c>
      <c r="D10" s="47">
        <v>87</v>
      </c>
      <c r="E10" s="47">
        <v>179</v>
      </c>
      <c r="F10" s="47">
        <v>215</v>
      </c>
      <c r="G10" s="47">
        <v>342</v>
      </c>
      <c r="H10" s="47">
        <v>182</v>
      </c>
      <c r="I10" s="47"/>
      <c r="J10" s="69">
        <f t="shared" si="6"/>
        <v>1005</v>
      </c>
      <c r="K10" s="61"/>
      <c r="L10" s="57">
        <f t="shared" si="0"/>
        <v>43500</v>
      </c>
      <c r="M10" s="15">
        <f t="shared" si="1"/>
        <v>89500</v>
      </c>
      <c r="N10" s="15">
        <f t="shared" si="2"/>
        <v>107500</v>
      </c>
      <c r="O10" s="15">
        <f t="shared" si="3"/>
        <v>102600</v>
      </c>
      <c r="P10" s="15">
        <f t="shared" si="4"/>
        <v>36400</v>
      </c>
      <c r="Q10" s="16"/>
      <c r="R10" s="34">
        <f t="shared" si="5"/>
        <v>379500</v>
      </c>
    </row>
    <row r="11" spans="1:18" ht="16.5" customHeight="1">
      <c r="A11" s="68">
        <v>8</v>
      </c>
      <c r="B11" s="5" t="s">
        <v>66</v>
      </c>
      <c r="C11" s="17" t="s">
        <v>23</v>
      </c>
      <c r="D11" s="47">
        <v>104</v>
      </c>
      <c r="E11" s="47">
        <v>187</v>
      </c>
      <c r="F11" s="47">
        <v>233</v>
      </c>
      <c r="G11" s="47">
        <v>492</v>
      </c>
      <c r="H11" s="47">
        <v>188</v>
      </c>
      <c r="I11" s="47"/>
      <c r="J11" s="69">
        <f t="shared" si="6"/>
        <v>1204</v>
      </c>
      <c r="K11" s="61"/>
      <c r="L11" s="57">
        <f t="shared" si="0"/>
        <v>52000</v>
      </c>
      <c r="M11" s="15">
        <f t="shared" si="1"/>
        <v>93500</v>
      </c>
      <c r="N11" s="15">
        <f t="shared" si="2"/>
        <v>116500</v>
      </c>
      <c r="O11" s="15">
        <f t="shared" si="3"/>
        <v>147600</v>
      </c>
      <c r="P11" s="15">
        <f t="shared" si="4"/>
        <v>37600</v>
      </c>
      <c r="Q11" s="16"/>
      <c r="R11" s="34">
        <f t="shared" si="5"/>
        <v>447200</v>
      </c>
    </row>
    <row r="12" spans="1:18" ht="16.5" customHeight="1">
      <c r="A12" s="68">
        <v>9</v>
      </c>
      <c r="B12" s="5" t="s">
        <v>24</v>
      </c>
      <c r="C12" s="17" t="s">
        <v>25</v>
      </c>
      <c r="D12" s="47">
        <v>64</v>
      </c>
      <c r="E12" s="47">
        <v>116</v>
      </c>
      <c r="F12" s="47">
        <v>106</v>
      </c>
      <c r="G12" s="47">
        <v>143</v>
      </c>
      <c r="H12" s="47">
        <v>81</v>
      </c>
      <c r="I12" s="47"/>
      <c r="J12" s="69">
        <f t="shared" si="6"/>
        <v>510</v>
      </c>
      <c r="K12" s="61"/>
      <c r="L12" s="57">
        <f t="shared" si="0"/>
        <v>32000</v>
      </c>
      <c r="M12" s="15">
        <f t="shared" si="1"/>
        <v>58000</v>
      </c>
      <c r="N12" s="15">
        <f t="shared" si="2"/>
        <v>53000</v>
      </c>
      <c r="O12" s="15">
        <f t="shared" si="3"/>
        <v>42900</v>
      </c>
      <c r="P12" s="15">
        <f t="shared" si="4"/>
        <v>16200</v>
      </c>
      <c r="Q12" s="16"/>
      <c r="R12" s="34">
        <f t="shared" si="5"/>
        <v>202100</v>
      </c>
    </row>
    <row r="13" spans="1:18" ht="16.5" customHeight="1">
      <c r="A13" s="68">
        <v>10</v>
      </c>
      <c r="B13" s="35" t="s">
        <v>70</v>
      </c>
      <c r="C13" s="36" t="s">
        <v>71</v>
      </c>
      <c r="D13" s="47">
        <v>74</v>
      </c>
      <c r="E13" s="47">
        <v>97</v>
      </c>
      <c r="F13" s="47">
        <v>107</v>
      </c>
      <c r="G13" s="47">
        <v>192</v>
      </c>
      <c r="H13" s="47">
        <v>100</v>
      </c>
      <c r="I13" s="47"/>
      <c r="J13" s="69">
        <f t="shared" si="6"/>
        <v>570</v>
      </c>
      <c r="K13" s="61"/>
      <c r="L13" s="57">
        <f t="shared" si="0"/>
        <v>37000</v>
      </c>
      <c r="M13" s="15">
        <f t="shared" si="1"/>
        <v>48500</v>
      </c>
      <c r="N13" s="15">
        <f t="shared" si="2"/>
        <v>53500</v>
      </c>
      <c r="O13" s="15">
        <f t="shared" si="3"/>
        <v>57600</v>
      </c>
      <c r="P13" s="15">
        <f t="shared" si="4"/>
        <v>20000</v>
      </c>
      <c r="Q13" s="16"/>
      <c r="R13" s="34">
        <f t="shared" si="5"/>
        <v>216600</v>
      </c>
    </row>
    <row r="14" spans="1:18" ht="16.5" customHeight="1">
      <c r="A14" s="68">
        <v>11</v>
      </c>
      <c r="B14" s="35" t="s">
        <v>26</v>
      </c>
      <c r="C14" s="36" t="s">
        <v>27</v>
      </c>
      <c r="D14" s="47">
        <v>70</v>
      </c>
      <c r="E14" s="47">
        <v>103</v>
      </c>
      <c r="F14" s="47">
        <v>125</v>
      </c>
      <c r="G14" s="47">
        <v>178</v>
      </c>
      <c r="H14" s="47">
        <v>113</v>
      </c>
      <c r="I14" s="47">
        <v>5</v>
      </c>
      <c r="J14" s="69">
        <f t="shared" si="6"/>
        <v>594</v>
      </c>
      <c r="K14" s="61"/>
      <c r="L14" s="57">
        <f t="shared" si="0"/>
        <v>35000</v>
      </c>
      <c r="M14" s="15">
        <f t="shared" si="1"/>
        <v>51500</v>
      </c>
      <c r="N14" s="15">
        <f t="shared" si="2"/>
        <v>62500</v>
      </c>
      <c r="O14" s="15">
        <f t="shared" si="3"/>
        <v>53400</v>
      </c>
      <c r="P14" s="15">
        <f t="shared" si="4"/>
        <v>22600</v>
      </c>
      <c r="Q14" s="16"/>
      <c r="R14" s="34">
        <f t="shared" si="5"/>
        <v>225000</v>
      </c>
    </row>
    <row r="15" spans="1:18" ht="16.5" customHeight="1">
      <c r="A15" s="68">
        <v>12</v>
      </c>
      <c r="B15" s="6" t="s">
        <v>69</v>
      </c>
      <c r="C15" s="22" t="s">
        <v>28</v>
      </c>
      <c r="D15" s="47">
        <v>106</v>
      </c>
      <c r="E15" s="47">
        <v>225</v>
      </c>
      <c r="F15" s="47">
        <v>252</v>
      </c>
      <c r="G15" s="47">
        <v>472</v>
      </c>
      <c r="H15" s="47">
        <v>512</v>
      </c>
      <c r="I15" s="47"/>
      <c r="J15" s="69">
        <f t="shared" si="6"/>
        <v>1567</v>
      </c>
      <c r="K15" s="62"/>
      <c r="L15" s="57">
        <f>500*D15</f>
        <v>53000</v>
      </c>
      <c r="M15" s="15">
        <f>500*E15</f>
        <v>112500</v>
      </c>
      <c r="N15" s="15">
        <f>500*F15</f>
        <v>126000</v>
      </c>
      <c r="O15" s="15">
        <f>300*G15</f>
        <v>141600</v>
      </c>
      <c r="P15" s="15">
        <f>200*H15</f>
        <v>102400</v>
      </c>
      <c r="Q15" s="16"/>
      <c r="R15" s="34">
        <f>SUM(L15:Q15)</f>
        <v>535500</v>
      </c>
    </row>
    <row r="16" spans="1:18" ht="16.5" customHeight="1">
      <c r="A16" s="68">
        <v>13</v>
      </c>
      <c r="B16" s="37" t="s">
        <v>72</v>
      </c>
      <c r="C16" s="38" t="s">
        <v>29</v>
      </c>
      <c r="D16" s="47">
        <v>66</v>
      </c>
      <c r="E16" s="47">
        <v>90</v>
      </c>
      <c r="F16" s="47">
        <v>60</v>
      </c>
      <c r="G16" s="47">
        <v>140</v>
      </c>
      <c r="H16" s="47">
        <v>45</v>
      </c>
      <c r="I16" s="47"/>
      <c r="J16" s="69">
        <f t="shared" si="6"/>
        <v>401</v>
      </c>
      <c r="K16" s="62"/>
      <c r="L16" s="57">
        <f t="shared" si="0"/>
        <v>33000</v>
      </c>
      <c r="M16" s="15">
        <f t="shared" si="1"/>
        <v>45000</v>
      </c>
      <c r="N16" s="15">
        <f t="shared" si="2"/>
        <v>30000</v>
      </c>
      <c r="O16" s="15">
        <f t="shared" si="3"/>
        <v>42000</v>
      </c>
      <c r="P16" s="15">
        <f t="shared" si="4"/>
        <v>9000</v>
      </c>
      <c r="Q16" s="16"/>
      <c r="R16" s="34">
        <f t="shared" si="5"/>
        <v>159000</v>
      </c>
    </row>
    <row r="17" spans="1:18" ht="16.5" customHeight="1">
      <c r="A17" s="68">
        <v>14</v>
      </c>
      <c r="B17" s="5" t="s">
        <v>30</v>
      </c>
      <c r="C17" s="24" t="s">
        <v>31</v>
      </c>
      <c r="D17" s="49">
        <v>52</v>
      </c>
      <c r="E17" s="49">
        <v>105</v>
      </c>
      <c r="F17" s="49">
        <v>99</v>
      </c>
      <c r="G17" s="49">
        <v>177</v>
      </c>
      <c r="H17" s="49">
        <v>84</v>
      </c>
      <c r="I17" s="49"/>
      <c r="J17" s="69">
        <f t="shared" si="6"/>
        <v>517</v>
      </c>
      <c r="K17" s="62"/>
      <c r="L17" s="57">
        <f>500*D17</f>
        <v>26000</v>
      </c>
      <c r="M17" s="15">
        <f>500*E17</f>
        <v>52500</v>
      </c>
      <c r="N17" s="15">
        <f>500*F17</f>
        <v>49500</v>
      </c>
      <c r="O17" s="15">
        <f>300*G17</f>
        <v>53100</v>
      </c>
      <c r="P17" s="15">
        <f>200*H17</f>
        <v>16800</v>
      </c>
      <c r="Q17" s="16"/>
      <c r="R17" s="34">
        <f>SUM(L17:Q17)</f>
        <v>197900</v>
      </c>
    </row>
    <row r="18" spans="1:18" ht="16.5" customHeight="1">
      <c r="A18" s="68">
        <v>15</v>
      </c>
      <c r="B18" s="6" t="s">
        <v>73</v>
      </c>
      <c r="C18" s="70" t="s">
        <v>74</v>
      </c>
      <c r="D18" s="47">
        <v>36</v>
      </c>
      <c r="E18" s="47">
        <v>55</v>
      </c>
      <c r="F18" s="47">
        <v>53</v>
      </c>
      <c r="G18" s="47">
        <v>86</v>
      </c>
      <c r="H18" s="47">
        <v>63</v>
      </c>
      <c r="I18" s="21"/>
      <c r="J18" s="69">
        <f t="shared" si="6"/>
        <v>293</v>
      </c>
      <c r="K18" s="55"/>
      <c r="L18" s="58">
        <f t="shared" si="0"/>
        <v>18000</v>
      </c>
      <c r="M18" s="40">
        <f t="shared" si="1"/>
        <v>27500</v>
      </c>
      <c r="N18" s="40">
        <f t="shared" si="2"/>
        <v>26500</v>
      </c>
      <c r="O18" s="15">
        <f t="shared" si="3"/>
        <v>25800</v>
      </c>
      <c r="P18" s="15">
        <f t="shared" si="4"/>
        <v>12600</v>
      </c>
      <c r="Q18" s="16"/>
      <c r="R18" s="34"/>
    </row>
    <row r="19" spans="1:18" ht="16.5" customHeight="1">
      <c r="A19" s="68">
        <v>16</v>
      </c>
      <c r="B19" s="6" t="s">
        <v>81</v>
      </c>
      <c r="C19" s="17" t="s">
        <v>34</v>
      </c>
      <c r="D19" s="47">
        <v>23</v>
      </c>
      <c r="E19" s="47">
        <v>20</v>
      </c>
      <c r="F19" s="47">
        <v>16</v>
      </c>
      <c r="G19" s="47">
        <v>16</v>
      </c>
      <c r="H19" s="47">
        <v>19</v>
      </c>
      <c r="I19" s="21"/>
      <c r="J19" s="69">
        <f t="shared" si="6"/>
        <v>94</v>
      </c>
      <c r="K19" s="55"/>
      <c r="L19" s="57">
        <f aca="true" t="shared" si="7" ref="L19:L24">500*D19</f>
        <v>11500</v>
      </c>
      <c r="M19" s="15">
        <f aca="true" t="shared" si="8" ref="M19:N24">500*E19</f>
        <v>10000</v>
      </c>
      <c r="N19" s="15">
        <f t="shared" si="8"/>
        <v>8000</v>
      </c>
      <c r="O19" s="15">
        <f aca="true" t="shared" si="9" ref="O19:O24">300*G19</f>
        <v>4800</v>
      </c>
      <c r="P19" s="15">
        <f aca="true" t="shared" si="10" ref="P19:P24">200*H19</f>
        <v>3800</v>
      </c>
      <c r="Q19" s="16"/>
      <c r="R19" s="34">
        <f aca="true" t="shared" si="11" ref="R19:R24">SUM(L19:Q19)</f>
        <v>38100</v>
      </c>
    </row>
    <row r="20" spans="1:18" ht="16.5" customHeight="1">
      <c r="A20" s="68">
        <v>17</v>
      </c>
      <c r="B20" s="5" t="s">
        <v>76</v>
      </c>
      <c r="C20" s="44" t="s">
        <v>77</v>
      </c>
      <c r="D20" s="13">
        <v>60</v>
      </c>
      <c r="E20" s="13">
        <v>95</v>
      </c>
      <c r="F20" s="13">
        <v>89</v>
      </c>
      <c r="G20" s="13">
        <v>232</v>
      </c>
      <c r="H20" s="13">
        <v>38</v>
      </c>
      <c r="I20" s="14"/>
      <c r="J20" s="69">
        <f t="shared" si="6"/>
        <v>514</v>
      </c>
      <c r="K20" s="54"/>
      <c r="L20" s="57">
        <f t="shared" si="7"/>
        <v>30000</v>
      </c>
      <c r="M20" s="15">
        <f t="shared" si="8"/>
        <v>47500</v>
      </c>
      <c r="N20" s="15">
        <f t="shared" si="8"/>
        <v>44500</v>
      </c>
      <c r="O20" s="15">
        <f t="shared" si="9"/>
        <v>69600</v>
      </c>
      <c r="P20" s="15">
        <f t="shared" si="10"/>
        <v>7600</v>
      </c>
      <c r="Q20" s="16"/>
      <c r="R20" s="34">
        <f t="shared" si="11"/>
        <v>199200</v>
      </c>
    </row>
    <row r="21" spans="1:18" ht="16.5" customHeight="1">
      <c r="A21" s="68">
        <v>18</v>
      </c>
      <c r="B21" s="6" t="s">
        <v>35</v>
      </c>
      <c r="C21" s="22" t="s">
        <v>36</v>
      </c>
      <c r="D21" s="48">
        <v>118</v>
      </c>
      <c r="E21" s="48">
        <v>235</v>
      </c>
      <c r="F21" s="48">
        <v>270</v>
      </c>
      <c r="G21" s="48"/>
      <c r="H21" s="48"/>
      <c r="I21" s="25"/>
      <c r="J21" s="69">
        <f t="shared" si="6"/>
        <v>623</v>
      </c>
      <c r="K21" s="54"/>
      <c r="L21" s="57">
        <f t="shared" si="7"/>
        <v>59000</v>
      </c>
      <c r="M21" s="15">
        <f t="shared" si="8"/>
        <v>117500</v>
      </c>
      <c r="N21" s="15">
        <f t="shared" si="8"/>
        <v>135000</v>
      </c>
      <c r="O21" s="15">
        <f t="shared" si="9"/>
        <v>0</v>
      </c>
      <c r="P21" s="15">
        <f t="shared" si="10"/>
        <v>0</v>
      </c>
      <c r="Q21" s="16"/>
      <c r="R21" s="34">
        <f t="shared" si="11"/>
        <v>311500</v>
      </c>
    </row>
    <row r="22" spans="1:18" ht="16.5" customHeight="1">
      <c r="A22" s="68">
        <v>19</v>
      </c>
      <c r="B22" s="6" t="s">
        <v>37</v>
      </c>
      <c r="C22" s="17" t="s">
        <v>38</v>
      </c>
      <c r="D22" s="47">
        <v>63</v>
      </c>
      <c r="E22" s="47">
        <v>63</v>
      </c>
      <c r="F22" s="47">
        <v>60</v>
      </c>
      <c r="G22" s="47">
        <v>92</v>
      </c>
      <c r="H22" s="47">
        <v>59</v>
      </c>
      <c r="I22" s="21"/>
      <c r="J22" s="69">
        <f t="shared" si="6"/>
        <v>337</v>
      </c>
      <c r="K22" s="54"/>
      <c r="L22" s="57">
        <f t="shared" si="7"/>
        <v>31500</v>
      </c>
      <c r="M22" s="15">
        <f t="shared" si="8"/>
        <v>31500</v>
      </c>
      <c r="N22" s="15">
        <f t="shared" si="8"/>
        <v>30000</v>
      </c>
      <c r="O22" s="15">
        <f t="shared" si="9"/>
        <v>27600</v>
      </c>
      <c r="P22" s="15">
        <f t="shared" si="10"/>
        <v>11800</v>
      </c>
      <c r="Q22" s="16"/>
      <c r="R22" s="34">
        <f t="shared" si="11"/>
        <v>132400</v>
      </c>
    </row>
    <row r="23" spans="1:18" ht="16.5" customHeight="1">
      <c r="A23" s="68">
        <v>20</v>
      </c>
      <c r="B23" s="6" t="s">
        <v>39</v>
      </c>
      <c r="C23" s="17" t="s">
        <v>40</v>
      </c>
      <c r="D23" s="47">
        <v>90</v>
      </c>
      <c r="E23" s="47">
        <v>224</v>
      </c>
      <c r="F23" s="47">
        <v>239</v>
      </c>
      <c r="G23" s="47">
        <v>400</v>
      </c>
      <c r="H23" s="47"/>
      <c r="I23" s="21"/>
      <c r="J23" s="69">
        <f t="shared" si="6"/>
        <v>953</v>
      </c>
      <c r="K23" s="54"/>
      <c r="L23" s="57">
        <f t="shared" si="7"/>
        <v>45000</v>
      </c>
      <c r="M23" s="15">
        <f t="shared" si="8"/>
        <v>112000</v>
      </c>
      <c r="N23" s="15">
        <f t="shared" si="8"/>
        <v>119500</v>
      </c>
      <c r="O23" s="15">
        <f t="shared" si="9"/>
        <v>120000</v>
      </c>
      <c r="P23" s="15">
        <f t="shared" si="10"/>
        <v>0</v>
      </c>
      <c r="Q23" s="16"/>
      <c r="R23" s="34">
        <f t="shared" si="11"/>
        <v>396500</v>
      </c>
    </row>
    <row r="24" spans="1:18" ht="16.5" customHeight="1">
      <c r="A24" s="68">
        <v>21</v>
      </c>
      <c r="B24" s="6" t="s">
        <v>68</v>
      </c>
      <c r="C24" s="17" t="s">
        <v>41</v>
      </c>
      <c r="D24" s="47">
        <v>47</v>
      </c>
      <c r="E24" s="47">
        <v>64</v>
      </c>
      <c r="F24" s="47">
        <v>52</v>
      </c>
      <c r="G24" s="47">
        <v>150</v>
      </c>
      <c r="H24" s="47">
        <v>37</v>
      </c>
      <c r="I24" s="21"/>
      <c r="J24" s="69">
        <f t="shared" si="6"/>
        <v>350</v>
      </c>
      <c r="K24" s="54"/>
      <c r="L24" s="57">
        <f t="shared" si="7"/>
        <v>23500</v>
      </c>
      <c r="M24" s="15">
        <f t="shared" si="8"/>
        <v>32000</v>
      </c>
      <c r="N24" s="15">
        <f t="shared" si="8"/>
        <v>26000</v>
      </c>
      <c r="O24" s="15">
        <f t="shared" si="9"/>
        <v>45000</v>
      </c>
      <c r="P24" s="15">
        <f t="shared" si="10"/>
        <v>7400</v>
      </c>
      <c r="Q24" s="16"/>
      <c r="R24" s="34">
        <f t="shared" si="11"/>
        <v>133900</v>
      </c>
    </row>
    <row r="25" spans="1:18" ht="16.5" customHeight="1">
      <c r="A25" s="68">
        <v>22</v>
      </c>
      <c r="B25" s="6" t="s">
        <v>75</v>
      </c>
      <c r="C25" s="24" t="s">
        <v>42</v>
      </c>
      <c r="D25" s="49">
        <v>48</v>
      </c>
      <c r="E25" s="49">
        <v>102</v>
      </c>
      <c r="F25" s="49">
        <v>95</v>
      </c>
      <c r="G25" s="49">
        <v>147</v>
      </c>
      <c r="H25" s="49">
        <v>86</v>
      </c>
      <c r="I25" s="25"/>
      <c r="J25" s="69">
        <f t="shared" si="6"/>
        <v>478</v>
      </c>
      <c r="K25" s="54"/>
      <c r="L25" s="57">
        <f t="shared" si="0"/>
        <v>24000</v>
      </c>
      <c r="M25" s="15">
        <f t="shared" si="1"/>
        <v>51000</v>
      </c>
      <c r="N25" s="15">
        <f t="shared" si="2"/>
        <v>47500</v>
      </c>
      <c r="O25" s="15">
        <f t="shared" si="3"/>
        <v>44100</v>
      </c>
      <c r="P25" s="15">
        <f t="shared" si="4"/>
        <v>17200</v>
      </c>
      <c r="Q25" s="16"/>
      <c r="R25" s="34">
        <f t="shared" si="5"/>
        <v>183800</v>
      </c>
    </row>
    <row r="26" spans="1:18" ht="16.5" customHeight="1" thickBot="1">
      <c r="A26" s="68">
        <v>23</v>
      </c>
      <c r="B26" s="78" t="s">
        <v>44</v>
      </c>
      <c r="C26" s="79" t="s">
        <v>43</v>
      </c>
      <c r="D26" s="80"/>
      <c r="E26" s="80"/>
      <c r="F26" s="80"/>
      <c r="G26" s="80"/>
      <c r="H26" s="80">
        <v>239</v>
      </c>
      <c r="I26" s="81"/>
      <c r="J26" s="69">
        <f t="shared" si="6"/>
        <v>239</v>
      </c>
      <c r="K26" s="54"/>
      <c r="L26" s="59">
        <f t="shared" si="0"/>
        <v>0</v>
      </c>
      <c r="M26" s="26">
        <f t="shared" si="1"/>
        <v>0</v>
      </c>
      <c r="N26" s="26">
        <f t="shared" si="2"/>
        <v>0</v>
      </c>
      <c r="O26" s="26">
        <f t="shared" si="3"/>
        <v>0</v>
      </c>
      <c r="P26" s="26">
        <f t="shared" si="4"/>
        <v>47800</v>
      </c>
      <c r="Q26" s="27"/>
      <c r="R26" s="34">
        <f t="shared" si="5"/>
        <v>47800</v>
      </c>
    </row>
    <row r="27" spans="1:18" ht="16.5" customHeight="1" thickTop="1">
      <c r="A27" s="68">
        <v>24</v>
      </c>
      <c r="B27" s="8" t="s">
        <v>45</v>
      </c>
      <c r="C27" s="45" t="s">
        <v>46</v>
      </c>
      <c r="D27" s="50">
        <v>53</v>
      </c>
      <c r="E27" s="50">
        <v>91</v>
      </c>
      <c r="F27" s="50">
        <v>90</v>
      </c>
      <c r="G27" s="50">
        <v>150</v>
      </c>
      <c r="H27" s="50">
        <v>29</v>
      </c>
      <c r="I27" s="50"/>
      <c r="J27" s="69">
        <f t="shared" si="6"/>
        <v>413</v>
      </c>
      <c r="K27" s="54"/>
      <c r="L27" s="57">
        <f aca="true" t="shared" si="12" ref="L27:N31">500*D27</f>
        <v>26500</v>
      </c>
      <c r="M27" s="15">
        <f t="shared" si="12"/>
        <v>45500</v>
      </c>
      <c r="N27" s="15">
        <f t="shared" si="12"/>
        <v>45000</v>
      </c>
      <c r="O27" s="15">
        <f>300*G27</f>
        <v>45000</v>
      </c>
      <c r="P27" s="15">
        <f>200*H27</f>
        <v>5800</v>
      </c>
      <c r="Q27" s="16"/>
      <c r="R27" s="42">
        <f>SUM(L27:Q27)</f>
        <v>167800</v>
      </c>
    </row>
    <row r="28" spans="1:18" ht="16.5" customHeight="1">
      <c r="A28" s="68">
        <v>25</v>
      </c>
      <c r="B28" s="5" t="s">
        <v>78</v>
      </c>
      <c r="C28" s="45" t="s">
        <v>79</v>
      </c>
      <c r="D28" s="50">
        <v>59</v>
      </c>
      <c r="E28" s="50">
        <v>88</v>
      </c>
      <c r="F28" s="50">
        <v>75</v>
      </c>
      <c r="G28" s="50">
        <v>143</v>
      </c>
      <c r="H28" s="50"/>
      <c r="I28" s="50"/>
      <c r="J28" s="69">
        <f t="shared" si="6"/>
        <v>365</v>
      </c>
      <c r="K28" s="54"/>
      <c r="L28" s="57">
        <f t="shared" si="12"/>
        <v>29500</v>
      </c>
      <c r="M28" s="15">
        <f t="shared" si="12"/>
        <v>44000</v>
      </c>
      <c r="N28" s="15">
        <f t="shared" si="12"/>
        <v>37500</v>
      </c>
      <c r="O28" s="15">
        <f>300*G28</f>
        <v>42900</v>
      </c>
      <c r="P28" s="15">
        <f>200*H28</f>
        <v>0</v>
      </c>
      <c r="Q28" s="16"/>
      <c r="R28" s="42"/>
    </row>
    <row r="29" spans="1:18" ht="16.5" customHeight="1">
      <c r="A29" s="68">
        <v>26</v>
      </c>
      <c r="B29" s="37" t="s">
        <v>44</v>
      </c>
      <c r="C29" s="45" t="s">
        <v>80</v>
      </c>
      <c r="D29" s="50">
        <v>36</v>
      </c>
      <c r="E29" s="50">
        <v>66</v>
      </c>
      <c r="F29" s="50">
        <v>51</v>
      </c>
      <c r="G29" s="50"/>
      <c r="H29" s="50"/>
      <c r="I29" s="50"/>
      <c r="J29" s="69">
        <f t="shared" si="6"/>
        <v>153</v>
      </c>
      <c r="K29" s="54"/>
      <c r="L29" s="57">
        <f t="shared" si="12"/>
        <v>18000</v>
      </c>
      <c r="M29" s="15">
        <f t="shared" si="12"/>
        <v>33000</v>
      </c>
      <c r="N29" s="15">
        <f t="shared" si="12"/>
        <v>25500</v>
      </c>
      <c r="O29" s="15">
        <f>300*G29</f>
        <v>0</v>
      </c>
      <c r="P29" s="15">
        <f>200*H29</f>
        <v>0</v>
      </c>
      <c r="Q29" s="16"/>
      <c r="R29" s="42"/>
    </row>
    <row r="30" spans="1:18" ht="16.5" customHeight="1">
      <c r="A30" s="68">
        <v>27</v>
      </c>
      <c r="B30" s="5" t="s">
        <v>83</v>
      </c>
      <c r="C30" s="41" t="s">
        <v>47</v>
      </c>
      <c r="D30" s="52">
        <v>56</v>
      </c>
      <c r="E30" s="52">
        <v>149</v>
      </c>
      <c r="F30" s="52">
        <v>145</v>
      </c>
      <c r="G30" s="52">
        <v>291</v>
      </c>
      <c r="H30" s="52">
        <v>162</v>
      </c>
      <c r="I30" s="50"/>
      <c r="J30" s="69">
        <f t="shared" si="6"/>
        <v>803</v>
      </c>
      <c r="K30" s="54"/>
      <c r="L30" s="57">
        <f t="shared" si="12"/>
        <v>28000</v>
      </c>
      <c r="M30" s="15">
        <f t="shared" si="12"/>
        <v>74500</v>
      </c>
      <c r="N30" s="15">
        <f t="shared" si="12"/>
        <v>72500</v>
      </c>
      <c r="O30" s="15">
        <f>300*G30</f>
        <v>87300</v>
      </c>
      <c r="P30" s="15">
        <f>200*H30</f>
        <v>32400</v>
      </c>
      <c r="Q30" s="16">
        <f>500*I30</f>
        <v>0</v>
      </c>
      <c r="R30" s="42">
        <f>SUM(L30:Q30)</f>
        <v>294700</v>
      </c>
    </row>
    <row r="31" spans="1:18" ht="16.5" customHeight="1">
      <c r="A31" s="68">
        <v>28</v>
      </c>
      <c r="B31" s="5" t="s">
        <v>48</v>
      </c>
      <c r="C31" s="17" t="s">
        <v>49</v>
      </c>
      <c r="D31" s="47">
        <v>61</v>
      </c>
      <c r="E31" s="47">
        <v>61</v>
      </c>
      <c r="F31" s="47">
        <v>64</v>
      </c>
      <c r="G31" s="47">
        <v>59</v>
      </c>
      <c r="H31" s="47"/>
      <c r="I31" s="47"/>
      <c r="J31" s="69">
        <f t="shared" si="6"/>
        <v>245</v>
      </c>
      <c r="K31" s="54"/>
      <c r="L31" s="57">
        <f t="shared" si="12"/>
        <v>30500</v>
      </c>
      <c r="M31" s="15">
        <f t="shared" si="12"/>
        <v>30500</v>
      </c>
      <c r="N31" s="15">
        <f t="shared" si="12"/>
        <v>32000</v>
      </c>
      <c r="O31" s="15">
        <f>300*G31</f>
        <v>17700</v>
      </c>
      <c r="P31" s="15">
        <f>200*H31</f>
        <v>0</v>
      </c>
      <c r="Q31" s="16"/>
      <c r="R31" s="42">
        <f>SUM(L31:Q31)</f>
        <v>110700</v>
      </c>
    </row>
    <row r="32" spans="1:18" ht="16.5" customHeight="1">
      <c r="A32" s="68">
        <v>29</v>
      </c>
      <c r="B32" s="5" t="s">
        <v>50</v>
      </c>
      <c r="C32" s="17" t="s">
        <v>51</v>
      </c>
      <c r="D32" s="47">
        <v>61</v>
      </c>
      <c r="E32" s="47">
        <v>104</v>
      </c>
      <c r="F32" s="47">
        <v>93</v>
      </c>
      <c r="G32" s="47">
        <v>148</v>
      </c>
      <c r="H32" s="47"/>
      <c r="I32" s="47"/>
      <c r="J32" s="69">
        <f t="shared" si="6"/>
        <v>406</v>
      </c>
      <c r="K32" s="54"/>
      <c r="L32" s="57">
        <f aca="true" t="shared" si="13" ref="L32:L48">500*D32</f>
        <v>30500</v>
      </c>
      <c r="M32" s="15">
        <f aca="true" t="shared" si="14" ref="M32:M48">500*E32</f>
        <v>52000</v>
      </c>
      <c r="N32" s="15">
        <f aca="true" t="shared" si="15" ref="N32:N48">500*F32</f>
        <v>46500</v>
      </c>
      <c r="O32" s="15">
        <f aca="true" t="shared" si="16" ref="O32:O48">300*G32</f>
        <v>44400</v>
      </c>
      <c r="P32" s="15">
        <f aca="true" t="shared" si="17" ref="P32:P48">200*H32</f>
        <v>0</v>
      </c>
      <c r="Q32" s="16"/>
      <c r="R32" s="42">
        <f aca="true" t="shared" si="18" ref="R32:R48">SUM(L32:Q32)</f>
        <v>173400</v>
      </c>
    </row>
    <row r="33" spans="1:18" ht="16.5" customHeight="1">
      <c r="A33" s="68">
        <v>30</v>
      </c>
      <c r="B33" s="7" t="s">
        <v>84</v>
      </c>
      <c r="C33" s="17" t="s">
        <v>52</v>
      </c>
      <c r="D33" s="47">
        <v>64</v>
      </c>
      <c r="E33" s="47">
        <v>133</v>
      </c>
      <c r="F33" s="47">
        <v>141</v>
      </c>
      <c r="G33" s="47">
        <v>194</v>
      </c>
      <c r="H33" s="47">
        <v>81</v>
      </c>
      <c r="I33" s="47"/>
      <c r="J33" s="69">
        <f t="shared" si="6"/>
        <v>613</v>
      </c>
      <c r="K33" s="54"/>
      <c r="L33" s="57">
        <f t="shared" si="13"/>
        <v>32000</v>
      </c>
      <c r="M33" s="15">
        <f t="shared" si="14"/>
        <v>66500</v>
      </c>
      <c r="N33" s="15">
        <f t="shared" si="15"/>
        <v>70500</v>
      </c>
      <c r="O33" s="15">
        <f t="shared" si="16"/>
        <v>58200</v>
      </c>
      <c r="P33" s="15">
        <f t="shared" si="17"/>
        <v>16200</v>
      </c>
      <c r="Q33" s="16"/>
      <c r="R33" s="42">
        <f t="shared" si="18"/>
        <v>243400</v>
      </c>
    </row>
    <row r="34" spans="1:18" ht="16.5" customHeight="1">
      <c r="A34" s="68">
        <v>31</v>
      </c>
      <c r="B34" s="3" t="s">
        <v>53</v>
      </c>
      <c r="C34" s="28" t="s">
        <v>54</v>
      </c>
      <c r="D34" s="49">
        <v>95</v>
      </c>
      <c r="E34" s="49">
        <v>124</v>
      </c>
      <c r="F34" s="49">
        <v>125</v>
      </c>
      <c r="G34" s="49">
        <v>211</v>
      </c>
      <c r="H34" s="49">
        <v>86</v>
      </c>
      <c r="I34" s="49">
        <v>11</v>
      </c>
      <c r="J34" s="69">
        <f t="shared" si="6"/>
        <v>652</v>
      </c>
      <c r="K34" s="54"/>
      <c r="L34" s="57">
        <f t="shared" si="13"/>
        <v>47500</v>
      </c>
      <c r="M34" s="15">
        <f t="shared" si="14"/>
        <v>62000</v>
      </c>
      <c r="N34" s="15">
        <f t="shared" si="15"/>
        <v>62500</v>
      </c>
      <c r="O34" s="15">
        <f t="shared" si="16"/>
        <v>63300</v>
      </c>
      <c r="P34" s="15">
        <f t="shared" si="17"/>
        <v>17200</v>
      </c>
      <c r="Q34" s="16"/>
      <c r="R34" s="42">
        <f t="shared" si="18"/>
        <v>252500</v>
      </c>
    </row>
    <row r="35" spans="1:18" ht="16.5" customHeight="1">
      <c r="A35" s="68">
        <v>32</v>
      </c>
      <c r="B35" s="8" t="s">
        <v>55</v>
      </c>
      <c r="C35" s="29" t="s">
        <v>56</v>
      </c>
      <c r="D35" s="51">
        <v>105</v>
      </c>
      <c r="E35" s="51">
        <v>221</v>
      </c>
      <c r="F35" s="52">
        <v>241</v>
      </c>
      <c r="G35" s="52">
        <v>523</v>
      </c>
      <c r="H35" s="51">
        <v>314</v>
      </c>
      <c r="I35" s="53"/>
      <c r="J35" s="69">
        <f t="shared" si="6"/>
        <v>1404</v>
      </c>
      <c r="K35" s="63"/>
      <c r="L35" s="57">
        <f t="shared" si="13"/>
        <v>52500</v>
      </c>
      <c r="M35" s="15">
        <f t="shared" si="14"/>
        <v>110500</v>
      </c>
      <c r="N35" s="15">
        <f t="shared" si="15"/>
        <v>120500</v>
      </c>
      <c r="O35" s="15">
        <f t="shared" si="16"/>
        <v>156900</v>
      </c>
      <c r="P35" s="15">
        <f t="shared" si="17"/>
        <v>62800</v>
      </c>
      <c r="Q35" s="16"/>
      <c r="R35" s="42">
        <f t="shared" si="18"/>
        <v>503200</v>
      </c>
    </row>
    <row r="36" spans="1:18" ht="16.5" customHeight="1">
      <c r="A36" s="68">
        <v>33</v>
      </c>
      <c r="B36" s="5" t="s">
        <v>57</v>
      </c>
      <c r="C36" s="17" t="s">
        <v>58</v>
      </c>
      <c r="D36" s="47">
        <v>128</v>
      </c>
      <c r="E36" s="47">
        <v>223</v>
      </c>
      <c r="F36" s="48">
        <v>200</v>
      </c>
      <c r="G36" s="91">
        <v>529</v>
      </c>
      <c r="H36" s="47">
        <v>401</v>
      </c>
      <c r="I36" s="21"/>
      <c r="J36" s="69">
        <f t="shared" si="6"/>
        <v>1481</v>
      </c>
      <c r="K36" s="55"/>
      <c r="L36" s="57">
        <f t="shared" si="13"/>
        <v>64000</v>
      </c>
      <c r="M36" s="15">
        <f t="shared" si="14"/>
        <v>111500</v>
      </c>
      <c r="N36" s="15">
        <f t="shared" si="15"/>
        <v>100000</v>
      </c>
      <c r="O36" s="15">
        <f t="shared" si="16"/>
        <v>158700</v>
      </c>
      <c r="P36" s="15">
        <f t="shared" si="17"/>
        <v>80200</v>
      </c>
      <c r="Q36" s="16"/>
      <c r="R36" s="42">
        <f t="shared" si="18"/>
        <v>514400</v>
      </c>
    </row>
    <row r="37" spans="1:18" ht="16.5" customHeight="1">
      <c r="A37" s="68">
        <v>34</v>
      </c>
      <c r="B37" s="3" t="s">
        <v>59</v>
      </c>
      <c r="C37" s="23" t="s">
        <v>60</v>
      </c>
      <c r="D37" s="47">
        <v>124</v>
      </c>
      <c r="E37" s="47">
        <v>240</v>
      </c>
      <c r="F37" s="47">
        <v>158</v>
      </c>
      <c r="G37" s="47">
        <v>324</v>
      </c>
      <c r="H37" s="47">
        <v>410</v>
      </c>
      <c r="I37" s="21"/>
      <c r="J37" s="69">
        <f t="shared" si="6"/>
        <v>1256</v>
      </c>
      <c r="K37" s="55"/>
      <c r="L37" s="57">
        <f t="shared" si="13"/>
        <v>62000</v>
      </c>
      <c r="M37" s="15">
        <f t="shared" si="14"/>
        <v>120000</v>
      </c>
      <c r="N37" s="15">
        <f t="shared" si="15"/>
        <v>79000</v>
      </c>
      <c r="O37" s="15">
        <f t="shared" si="16"/>
        <v>97200</v>
      </c>
      <c r="P37" s="15">
        <f t="shared" si="17"/>
        <v>82000</v>
      </c>
      <c r="Q37" s="16"/>
      <c r="R37" s="42">
        <f t="shared" si="18"/>
        <v>440200</v>
      </c>
    </row>
    <row r="38" spans="1:18" ht="16.5" customHeight="1">
      <c r="A38" s="68">
        <v>35</v>
      </c>
      <c r="B38" s="5" t="s">
        <v>61</v>
      </c>
      <c r="C38" s="17" t="s">
        <v>62</v>
      </c>
      <c r="D38" s="47">
        <v>89</v>
      </c>
      <c r="E38" s="47">
        <v>181</v>
      </c>
      <c r="F38" s="47">
        <v>210</v>
      </c>
      <c r="G38" s="47">
        <v>436</v>
      </c>
      <c r="H38" s="47">
        <v>133</v>
      </c>
      <c r="I38" s="21"/>
      <c r="J38" s="69">
        <f t="shared" si="6"/>
        <v>1049</v>
      </c>
      <c r="K38" s="55"/>
      <c r="L38" s="57">
        <f t="shared" si="13"/>
        <v>44500</v>
      </c>
      <c r="M38" s="15">
        <f t="shared" si="14"/>
        <v>90500</v>
      </c>
      <c r="N38" s="15">
        <f t="shared" si="15"/>
        <v>105000</v>
      </c>
      <c r="O38" s="15">
        <f t="shared" si="16"/>
        <v>130800</v>
      </c>
      <c r="P38" s="15">
        <f t="shared" si="17"/>
        <v>26600</v>
      </c>
      <c r="Q38" s="16"/>
      <c r="R38" s="42">
        <f t="shared" si="18"/>
        <v>397400</v>
      </c>
    </row>
    <row r="39" spans="1:18" ht="16.5" customHeight="1">
      <c r="A39" s="68">
        <v>36</v>
      </c>
      <c r="B39" s="5" t="s">
        <v>63</v>
      </c>
      <c r="C39" s="17" t="s">
        <v>64</v>
      </c>
      <c r="D39" s="48">
        <v>67</v>
      </c>
      <c r="E39" s="48">
        <v>147</v>
      </c>
      <c r="F39" s="47">
        <v>159</v>
      </c>
      <c r="G39" s="47">
        <v>206</v>
      </c>
      <c r="H39" s="47">
        <v>142</v>
      </c>
      <c r="I39" s="21"/>
      <c r="J39" s="69">
        <f t="shared" si="6"/>
        <v>721</v>
      </c>
      <c r="K39" s="55"/>
      <c r="L39" s="57">
        <f t="shared" si="13"/>
        <v>33500</v>
      </c>
      <c r="M39" s="15">
        <f t="shared" si="14"/>
        <v>73500</v>
      </c>
      <c r="N39" s="15">
        <f t="shared" si="15"/>
        <v>79500</v>
      </c>
      <c r="O39" s="15">
        <f t="shared" si="16"/>
        <v>61800</v>
      </c>
      <c r="P39" s="15">
        <f t="shared" si="17"/>
        <v>28400</v>
      </c>
      <c r="Q39" s="16"/>
      <c r="R39" s="42">
        <f t="shared" si="18"/>
        <v>276700</v>
      </c>
    </row>
    <row r="40" spans="1:18" ht="16.5" customHeight="1">
      <c r="A40" s="68">
        <v>37</v>
      </c>
      <c r="B40" s="46" t="s">
        <v>85</v>
      </c>
      <c r="C40" s="36" t="s">
        <v>86</v>
      </c>
      <c r="D40" s="47">
        <v>128</v>
      </c>
      <c r="E40" s="47">
        <v>231</v>
      </c>
      <c r="F40" s="47">
        <v>194</v>
      </c>
      <c r="G40" s="47"/>
      <c r="H40" s="92"/>
      <c r="I40" s="30"/>
      <c r="J40" s="69">
        <f t="shared" si="6"/>
        <v>553</v>
      </c>
      <c r="K40" s="64"/>
      <c r="L40" s="57">
        <f t="shared" si="13"/>
        <v>64000</v>
      </c>
      <c r="M40" s="15">
        <f t="shared" si="14"/>
        <v>115500</v>
      </c>
      <c r="N40" s="15">
        <f t="shared" si="15"/>
        <v>97000</v>
      </c>
      <c r="O40" s="15">
        <f t="shared" si="16"/>
        <v>0</v>
      </c>
      <c r="P40" s="15">
        <f t="shared" si="17"/>
        <v>0</v>
      </c>
      <c r="Q40" s="16"/>
      <c r="R40" s="42">
        <f t="shared" si="18"/>
        <v>276500</v>
      </c>
    </row>
    <row r="41" spans="1:18" ht="16.5" customHeight="1">
      <c r="A41" s="68">
        <v>38</v>
      </c>
      <c r="B41" s="46" t="s">
        <v>87</v>
      </c>
      <c r="C41" s="23" t="s">
        <v>88</v>
      </c>
      <c r="D41" s="47">
        <v>117</v>
      </c>
      <c r="E41" s="47">
        <v>176</v>
      </c>
      <c r="F41" s="47">
        <v>148</v>
      </c>
      <c r="G41" s="47">
        <v>193</v>
      </c>
      <c r="H41" s="92">
        <v>136</v>
      </c>
      <c r="I41" s="25"/>
      <c r="J41" s="69">
        <f t="shared" si="6"/>
        <v>770</v>
      </c>
      <c r="K41" s="55"/>
      <c r="L41" s="57">
        <f t="shared" si="13"/>
        <v>58500</v>
      </c>
      <c r="M41" s="15">
        <f t="shared" si="14"/>
        <v>88000</v>
      </c>
      <c r="N41" s="15">
        <f t="shared" si="15"/>
        <v>74000</v>
      </c>
      <c r="O41" s="15">
        <f t="shared" si="16"/>
        <v>57900</v>
      </c>
      <c r="P41" s="15">
        <f t="shared" si="17"/>
        <v>27200</v>
      </c>
      <c r="Q41" s="16"/>
      <c r="R41" s="42">
        <f t="shared" si="18"/>
        <v>305600</v>
      </c>
    </row>
    <row r="42" spans="1:18" ht="16.5" customHeight="1">
      <c r="A42" s="68">
        <v>39</v>
      </c>
      <c r="B42" s="46" t="s">
        <v>89</v>
      </c>
      <c r="C42" s="17" t="s">
        <v>90</v>
      </c>
      <c r="D42" s="47">
        <v>79</v>
      </c>
      <c r="E42" s="47">
        <v>157</v>
      </c>
      <c r="F42" s="47">
        <v>157</v>
      </c>
      <c r="G42" s="47">
        <v>233</v>
      </c>
      <c r="H42" s="47">
        <v>107</v>
      </c>
      <c r="I42" s="21"/>
      <c r="J42" s="69">
        <f t="shared" si="6"/>
        <v>733</v>
      </c>
      <c r="K42" s="55"/>
      <c r="L42" s="57">
        <f t="shared" si="13"/>
        <v>39500</v>
      </c>
      <c r="M42" s="15">
        <f t="shared" si="14"/>
        <v>78500</v>
      </c>
      <c r="N42" s="15">
        <f t="shared" si="15"/>
        <v>78500</v>
      </c>
      <c r="O42" s="15">
        <f t="shared" si="16"/>
        <v>69900</v>
      </c>
      <c r="P42" s="15">
        <f t="shared" si="17"/>
        <v>21400</v>
      </c>
      <c r="Q42" s="16"/>
      <c r="R42" s="42">
        <f t="shared" si="18"/>
        <v>287800</v>
      </c>
    </row>
    <row r="43" spans="1:18" ht="16.5" customHeight="1">
      <c r="A43" s="68">
        <v>40</v>
      </c>
      <c r="B43" s="46" t="s">
        <v>91</v>
      </c>
      <c r="C43" s="17" t="s">
        <v>82</v>
      </c>
      <c r="D43" s="47">
        <v>71</v>
      </c>
      <c r="E43" s="47">
        <v>114</v>
      </c>
      <c r="F43" s="47">
        <v>131</v>
      </c>
      <c r="G43" s="47">
        <v>127</v>
      </c>
      <c r="H43" s="47">
        <v>60</v>
      </c>
      <c r="I43" s="21"/>
      <c r="J43" s="69">
        <f t="shared" si="6"/>
        <v>503</v>
      </c>
      <c r="K43" s="55"/>
      <c r="L43" s="57">
        <f t="shared" si="13"/>
        <v>35500</v>
      </c>
      <c r="M43" s="15">
        <f t="shared" si="14"/>
        <v>57000</v>
      </c>
      <c r="N43" s="15">
        <f t="shared" si="15"/>
        <v>65500</v>
      </c>
      <c r="O43" s="15">
        <f t="shared" si="16"/>
        <v>38100</v>
      </c>
      <c r="P43" s="15">
        <f t="shared" si="17"/>
        <v>12000</v>
      </c>
      <c r="Q43" s="16"/>
      <c r="R43" s="42">
        <f t="shared" si="18"/>
        <v>208100</v>
      </c>
    </row>
    <row r="44" spans="1:18" ht="16.5" customHeight="1">
      <c r="A44" s="68">
        <v>41</v>
      </c>
      <c r="B44" s="46" t="s">
        <v>101</v>
      </c>
      <c r="C44" s="17" t="s">
        <v>93</v>
      </c>
      <c r="D44" s="47">
        <v>90</v>
      </c>
      <c r="E44" s="47">
        <v>170</v>
      </c>
      <c r="F44" s="47">
        <v>193</v>
      </c>
      <c r="G44" s="47">
        <v>336</v>
      </c>
      <c r="H44" s="47">
        <v>141</v>
      </c>
      <c r="I44" s="21"/>
      <c r="J44" s="69">
        <f t="shared" si="6"/>
        <v>930</v>
      </c>
      <c r="K44" s="55"/>
      <c r="L44" s="57">
        <f t="shared" si="13"/>
        <v>45000</v>
      </c>
      <c r="M44" s="15">
        <f t="shared" si="14"/>
        <v>85000</v>
      </c>
      <c r="N44" s="15">
        <f t="shared" si="15"/>
        <v>96500</v>
      </c>
      <c r="O44" s="15">
        <f t="shared" si="16"/>
        <v>100800</v>
      </c>
      <c r="P44" s="15">
        <f t="shared" si="17"/>
        <v>28200</v>
      </c>
      <c r="Q44" s="16"/>
      <c r="R44" s="42">
        <f t="shared" si="18"/>
        <v>355500</v>
      </c>
    </row>
    <row r="45" spans="1:18" ht="16.5" customHeight="1">
      <c r="A45" s="68">
        <v>42</v>
      </c>
      <c r="B45" s="46" t="s">
        <v>92</v>
      </c>
      <c r="C45" s="23" t="s">
        <v>95</v>
      </c>
      <c r="D45" s="47">
        <v>53</v>
      </c>
      <c r="E45" s="47">
        <v>85</v>
      </c>
      <c r="F45" s="47">
        <v>103</v>
      </c>
      <c r="G45" s="47">
        <v>113</v>
      </c>
      <c r="H45" s="47">
        <v>71</v>
      </c>
      <c r="I45" s="21"/>
      <c r="J45" s="69">
        <f t="shared" si="6"/>
        <v>425</v>
      </c>
      <c r="K45" s="55"/>
      <c r="L45" s="57">
        <f t="shared" si="13"/>
        <v>26500</v>
      </c>
      <c r="M45" s="15">
        <f t="shared" si="14"/>
        <v>42500</v>
      </c>
      <c r="N45" s="15">
        <f t="shared" si="15"/>
        <v>51500</v>
      </c>
      <c r="O45" s="15">
        <f t="shared" si="16"/>
        <v>33900</v>
      </c>
      <c r="P45" s="15">
        <f t="shared" si="17"/>
        <v>14200</v>
      </c>
      <c r="Q45" s="16"/>
      <c r="R45" s="42">
        <f t="shared" si="18"/>
        <v>168600</v>
      </c>
    </row>
    <row r="46" spans="1:18" ht="16.5" customHeight="1">
      <c r="A46" s="68">
        <v>43</v>
      </c>
      <c r="B46" s="46" t="s">
        <v>94</v>
      </c>
      <c r="C46" s="94" t="s">
        <v>98</v>
      </c>
      <c r="D46" s="80">
        <v>61</v>
      </c>
      <c r="E46" s="80">
        <v>90</v>
      </c>
      <c r="F46" s="80">
        <v>91</v>
      </c>
      <c r="G46" s="80">
        <v>178</v>
      </c>
      <c r="H46" s="80">
        <v>23</v>
      </c>
      <c r="I46" s="95"/>
      <c r="J46" s="69">
        <f t="shared" si="6"/>
        <v>443</v>
      </c>
      <c r="K46" s="55"/>
      <c r="L46" s="57">
        <f t="shared" si="13"/>
        <v>30500</v>
      </c>
      <c r="M46" s="15">
        <f t="shared" si="14"/>
        <v>45000</v>
      </c>
      <c r="N46" s="15">
        <f t="shared" si="15"/>
        <v>45500</v>
      </c>
      <c r="O46" s="15">
        <f t="shared" si="16"/>
        <v>53400</v>
      </c>
      <c r="P46" s="15">
        <f t="shared" si="17"/>
        <v>4600</v>
      </c>
      <c r="Q46" s="16"/>
      <c r="R46" s="42">
        <f t="shared" si="18"/>
        <v>179000</v>
      </c>
    </row>
    <row r="47" spans="1:18" ht="16.5" customHeight="1">
      <c r="A47" s="68">
        <v>44</v>
      </c>
      <c r="B47" s="6" t="s">
        <v>100</v>
      </c>
      <c r="C47" s="39" t="s">
        <v>32</v>
      </c>
      <c r="D47" s="51">
        <v>150</v>
      </c>
      <c r="E47" s="51">
        <v>346</v>
      </c>
      <c r="F47" s="51">
        <v>247</v>
      </c>
      <c r="G47" s="51">
        <v>489</v>
      </c>
      <c r="H47" s="51">
        <v>352</v>
      </c>
      <c r="I47" s="51"/>
      <c r="J47" s="69">
        <f>SUM(D47:I47)</f>
        <v>1584</v>
      </c>
      <c r="K47" s="55"/>
      <c r="L47" s="57"/>
      <c r="M47" s="15"/>
      <c r="N47" s="15"/>
      <c r="O47" s="15"/>
      <c r="P47" s="15"/>
      <c r="Q47" s="16"/>
      <c r="R47" s="42"/>
    </row>
    <row r="48" spans="1:18" ht="16.5" customHeight="1" thickBot="1">
      <c r="A48" s="68">
        <v>45</v>
      </c>
      <c r="B48" s="46" t="s">
        <v>96</v>
      </c>
      <c r="C48" s="23" t="s">
        <v>33</v>
      </c>
      <c r="D48" s="21"/>
      <c r="E48" s="21"/>
      <c r="F48" s="21"/>
      <c r="G48" s="21"/>
      <c r="H48" s="21"/>
      <c r="I48" s="93" t="s">
        <v>99</v>
      </c>
      <c r="J48" s="90"/>
      <c r="K48" s="65"/>
      <c r="L48" s="57">
        <f t="shared" si="13"/>
        <v>0</v>
      </c>
      <c r="M48" s="15">
        <f t="shared" si="14"/>
        <v>0</v>
      </c>
      <c r="N48" s="15">
        <f t="shared" si="15"/>
        <v>0</v>
      </c>
      <c r="O48" s="15">
        <f t="shared" si="16"/>
        <v>0</v>
      </c>
      <c r="P48" s="15">
        <f t="shared" si="17"/>
        <v>0</v>
      </c>
      <c r="Q48" s="16">
        <f>1000*I48</f>
        <v>-120000</v>
      </c>
      <c r="R48" s="42">
        <f t="shared" si="18"/>
        <v>-120000</v>
      </c>
    </row>
    <row r="49" spans="1:18" ht="16.5" customHeight="1" thickBot="1" thickTop="1">
      <c r="A49" s="71"/>
      <c r="B49" s="72" t="s">
        <v>2</v>
      </c>
      <c r="C49" s="73"/>
      <c r="D49" s="74">
        <f>SUM(D4:D48)</f>
        <v>3238</v>
      </c>
      <c r="E49" s="74">
        <f aca="true" t="shared" si="19" ref="E49:R49">SUM(E4:E48)</f>
        <v>5819</v>
      </c>
      <c r="F49" s="74">
        <f t="shared" si="19"/>
        <v>5822</v>
      </c>
      <c r="G49" s="74">
        <f t="shared" si="19"/>
        <v>9367</v>
      </c>
      <c r="H49" s="74">
        <f t="shared" si="19"/>
        <v>5304</v>
      </c>
      <c r="I49" s="75">
        <f t="shared" si="19"/>
        <v>16</v>
      </c>
      <c r="J49" s="82">
        <f>SUM(J4:J48)</f>
        <v>29566</v>
      </c>
      <c r="K49" s="55"/>
      <c r="L49" s="60">
        <f t="shared" si="19"/>
        <v>1544000</v>
      </c>
      <c r="M49" s="31">
        <f t="shared" si="19"/>
        <v>2736500</v>
      </c>
      <c r="N49" s="31">
        <f t="shared" si="19"/>
        <v>2787500</v>
      </c>
      <c r="O49" s="31">
        <f t="shared" si="19"/>
        <v>2663400</v>
      </c>
      <c r="P49" s="31">
        <f t="shared" si="19"/>
        <v>990400</v>
      </c>
      <c r="Q49" s="31">
        <f t="shared" si="19"/>
        <v>-120000</v>
      </c>
      <c r="R49" s="43">
        <f t="shared" si="19"/>
        <v>10261000</v>
      </c>
    </row>
    <row r="50" spans="1:18" ht="16.5" customHeight="1">
      <c r="A50" s="85"/>
      <c r="B50" s="86"/>
      <c r="C50" s="87"/>
      <c r="D50" s="55"/>
      <c r="E50" s="55"/>
      <c r="F50" s="55"/>
      <c r="G50" s="55"/>
      <c r="H50" s="55"/>
      <c r="I50" s="55"/>
      <c r="J50" s="55"/>
      <c r="K50" s="55"/>
      <c r="L50" s="88"/>
      <c r="M50" s="88"/>
      <c r="N50" s="88"/>
      <c r="O50" s="88"/>
      <c r="P50" s="88"/>
      <c r="Q50" s="88"/>
      <c r="R50" s="89"/>
    </row>
    <row r="51" spans="1:18" ht="16.5" customHeight="1">
      <c r="A51" s="85"/>
      <c r="B51" s="86"/>
      <c r="C51" s="87"/>
      <c r="D51" s="55"/>
      <c r="E51" s="55"/>
      <c r="F51" s="55"/>
      <c r="G51" s="55"/>
      <c r="H51" s="55"/>
      <c r="I51" s="55"/>
      <c r="J51" s="55"/>
      <c r="K51" s="55"/>
      <c r="L51" s="88"/>
      <c r="M51" s="88"/>
      <c r="N51" s="88"/>
      <c r="O51" s="88"/>
      <c r="P51" s="88"/>
      <c r="Q51" s="88"/>
      <c r="R51" s="89"/>
    </row>
    <row r="52" spans="1:18" ht="16.5" customHeight="1">
      <c r="A52" s="85"/>
      <c r="B52" s="86"/>
      <c r="C52" s="87"/>
      <c r="D52" s="55"/>
      <c r="E52" s="55"/>
      <c r="F52" s="55"/>
      <c r="G52" s="55"/>
      <c r="H52" s="55"/>
      <c r="I52" s="55"/>
      <c r="J52" s="55"/>
      <c r="K52" s="55"/>
      <c r="L52" s="88"/>
      <c r="M52" s="88"/>
      <c r="N52" s="88"/>
      <c r="O52" s="88"/>
      <c r="P52" s="88"/>
      <c r="Q52" s="88"/>
      <c r="R52" s="89"/>
    </row>
    <row r="53" spans="1:18" ht="16.5" customHeight="1">
      <c r="A53" s="85"/>
      <c r="B53" s="86"/>
      <c r="C53" s="87"/>
      <c r="D53" s="55"/>
      <c r="E53" s="55"/>
      <c r="F53" s="55"/>
      <c r="G53" s="55"/>
      <c r="H53" s="55"/>
      <c r="I53" s="55"/>
      <c r="J53" s="55"/>
      <c r="K53" s="55"/>
      <c r="L53" s="88"/>
      <c r="M53" s="88"/>
      <c r="N53" s="88"/>
      <c r="O53" s="88"/>
      <c r="P53" s="88"/>
      <c r="Q53" s="88"/>
      <c r="R53" s="89"/>
    </row>
    <row r="54" spans="1:18" ht="16.5" customHeight="1">
      <c r="A54" s="85"/>
      <c r="B54" s="86"/>
      <c r="C54" s="87"/>
      <c r="D54" s="55"/>
      <c r="E54" s="55"/>
      <c r="F54" s="55"/>
      <c r="G54" s="55"/>
      <c r="H54" s="55"/>
      <c r="I54" s="55"/>
      <c r="J54" s="55"/>
      <c r="K54" s="55"/>
      <c r="L54" s="88"/>
      <c r="M54" s="88"/>
      <c r="N54" s="88"/>
      <c r="O54" s="88"/>
      <c r="P54" s="88"/>
      <c r="Q54" s="88"/>
      <c r="R54" s="89"/>
    </row>
    <row r="55" spans="1:18" ht="16.5" customHeight="1">
      <c r="A55" s="85"/>
      <c r="B55" s="86"/>
      <c r="C55" s="87"/>
      <c r="D55" s="55"/>
      <c r="E55" s="55"/>
      <c r="F55" s="55"/>
      <c r="G55" s="55"/>
      <c r="H55" s="55"/>
      <c r="I55" s="55"/>
      <c r="J55" s="55"/>
      <c r="K55" s="55"/>
      <c r="L55" s="88"/>
      <c r="M55" s="88"/>
      <c r="N55" s="88"/>
      <c r="O55" s="88"/>
      <c r="P55" s="88"/>
      <c r="Q55" s="88"/>
      <c r="R55" s="89"/>
    </row>
    <row r="56" spans="1:18" ht="16.5" customHeight="1">
      <c r="A56" s="85"/>
      <c r="B56" s="86"/>
      <c r="C56" s="87"/>
      <c r="D56" s="55"/>
      <c r="E56" s="55"/>
      <c r="F56" s="55"/>
      <c r="G56" s="55"/>
      <c r="H56" s="55"/>
      <c r="I56" s="55"/>
      <c r="J56" s="55"/>
      <c r="K56" s="55"/>
      <c r="L56" s="88"/>
      <c r="M56" s="88"/>
      <c r="N56" s="88"/>
      <c r="O56" s="88"/>
      <c r="P56" s="88"/>
      <c r="Q56" s="88"/>
      <c r="R56" s="89"/>
    </row>
    <row r="57" spans="1:18" ht="16.5" customHeight="1">
      <c r="A57" s="85"/>
      <c r="B57" s="86"/>
      <c r="C57" s="87"/>
      <c r="D57" s="55"/>
      <c r="E57" s="55"/>
      <c r="F57" s="55"/>
      <c r="G57" s="55"/>
      <c r="H57" s="55"/>
      <c r="I57" s="55"/>
      <c r="J57" s="55"/>
      <c r="K57" s="55"/>
      <c r="L57" s="88"/>
      <c r="M57" s="88"/>
      <c r="N57" s="88"/>
      <c r="O57" s="88"/>
      <c r="P57" s="88"/>
      <c r="Q57" s="88"/>
      <c r="R57" s="89"/>
    </row>
    <row r="58" spans="3:18" ht="16.5" customHeight="1">
      <c r="C58" s="84">
        <v>9</v>
      </c>
      <c r="D58" s="2"/>
      <c r="K58" s="61"/>
      <c r="R58" s="9">
        <f>SUM(L49:Q49)</f>
        <v>10601800</v>
      </c>
    </row>
    <row r="59" spans="4:17" ht="14.25">
      <c r="D59"/>
      <c r="E59"/>
      <c r="F59"/>
      <c r="G59"/>
      <c r="H59"/>
      <c r="I59"/>
      <c r="J59"/>
      <c r="K59"/>
      <c r="L59"/>
      <c r="M59"/>
      <c r="N59"/>
      <c r="O59"/>
      <c r="P59"/>
      <c r="Q59" s="9"/>
    </row>
    <row r="60" spans="4:17" ht="14.25">
      <c r="D60"/>
      <c r="E60"/>
      <c r="F60"/>
      <c r="G60"/>
      <c r="H60"/>
      <c r="I60"/>
      <c r="J60"/>
      <c r="K60"/>
      <c r="L60"/>
      <c r="M60"/>
      <c r="N60"/>
      <c r="O60"/>
      <c r="P60"/>
      <c r="Q60" s="9"/>
    </row>
    <row r="61" spans="4:17" ht="14.25"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4:17" ht="14.25"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4:17" ht="14.25"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4:17" ht="14.25"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4:17" ht="14.25"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4:17" ht="14.25"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4:17" ht="14.25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 ht="14.25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 ht="14.25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 ht="14.25"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4:17" ht="14.25"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4:17" ht="14.25"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4:17" ht="14.25"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4:17" ht="14.25"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4:17" ht="14.25"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4:17" ht="14.25"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4:17" ht="14.25"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4:17" ht="14.25"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4:17" ht="14.25"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4:17" ht="14.25"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4:17" ht="14.25"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4:17" ht="14.25"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4:17" ht="14.25"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4:17" ht="14.25"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4:17" ht="14.25"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4:17" ht="14.25"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4:17" ht="14.25"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4:17" ht="14.25"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4:17" ht="14.25"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4:17" ht="14.25"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4:17" ht="14.25"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4:17" ht="14.25"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4:17" ht="14.25"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4:17" ht="14.25"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4:17" ht="14.25"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4:17" ht="14.25"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4:17" ht="14.25"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4:17" ht="14.25"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4:17" ht="14.25"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4:17" ht="14.2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4:17" ht="14.2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4:17" ht="14.2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4:17" ht="14.2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4:17" ht="14.2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4:17" ht="14.2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4:17" ht="14.2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4:17" ht="14.2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4:17" ht="14.2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4:17" ht="14.2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4:17" ht="14.2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4:17" ht="14.2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4:17" ht="14.2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4:17" ht="14.2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4:17" ht="14.2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4:17" ht="14.2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4:17" ht="14.2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4:17" ht="14.2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4:17" ht="14.2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4:17" ht="14.2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4:17" ht="14.2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4:17" ht="14.2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4:17" ht="14.2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4:17" ht="14.2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4:17" ht="14.2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4:17" ht="14.2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4:17" ht="14.2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4:17" ht="14.2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4:17" ht="14.2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4:17" ht="14.2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4:17" ht="14.2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4:17" ht="14.2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4:17" ht="14.2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4:17" ht="14.2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4:17" ht="14.2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4:17" ht="14.2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4:17" ht="14.2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4:17" ht="14.2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4:17" ht="14.2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4:17" ht="14.2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4:17" ht="14.2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4:17" ht="14.2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4:17" ht="14.2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4:17" ht="14.2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4:17" ht="14.2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4:17" ht="14.2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4:17" ht="14.2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4:17" ht="14.2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4:17" ht="14.2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4:17" ht="14.2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4:17" ht="14.2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4:17" ht="14.2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4:17" ht="14.2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4:17" ht="14.2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4:17" ht="14.2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4:17" ht="14.2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4:17" ht="14.2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4:17" ht="14.2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4:17" ht="14.2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4:17" ht="14.2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4:17" ht="14.2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4:17" ht="14.2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4:17" ht="14.2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4:17" ht="14.2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4:17" ht="14.2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4:17" ht="14.2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4:17" ht="14.2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4:17" ht="14.2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4:17" ht="14.2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4:17" ht="14.2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4:17" ht="14.2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4:17" ht="14.2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4:17" ht="14.2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4:17" ht="14.2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4:17" ht="14.2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4:17" ht="14.2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4:17" ht="14.2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4:17" ht="14.2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4:17" ht="14.2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4:17" ht="14.2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4:17" ht="14.2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4:17" ht="14.2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4:17" ht="14.2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4:17" ht="14.2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4:17" ht="14.2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4:17" ht="14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4:17" ht="14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4:17" ht="14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4:17" ht="14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4:17" ht="14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4:17" ht="14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4:17" ht="14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4:17" ht="14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4:17" ht="14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4:17" ht="14.2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4:17" ht="14.2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4:17" ht="14.2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4:17" ht="14.2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4:17" ht="14.2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4:17" ht="14.2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4:17" ht="14.2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4:17" ht="14.2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4:17" ht="14.2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4:17" ht="14.2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4:17" ht="14.2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4:17" ht="14.2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4:17" ht="14.2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4:17" ht="14.2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4:17" ht="14.2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</sheetData>
  <sheetProtection/>
  <mergeCells count="1">
    <mergeCell ref="A1:J1"/>
  </mergeCells>
  <printOptions/>
  <pageMargins left="0.5905511811023623" right="0.1968503937007874" top="0.984251968503937" bottom="0.3937007874015748" header="0.1968503937007874" footer="0.1968503937007874"/>
  <pageSetup fitToHeight="1" fitToWidth="1" horizontalDpi="240" verticalDpi="24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鶴谷  博幸</dc:creator>
  <cp:keywords/>
  <dc:description/>
  <cp:lastModifiedBy>松川義</cp:lastModifiedBy>
  <cp:lastPrinted>2019-05-09T06:37:24Z</cp:lastPrinted>
  <dcterms:created xsi:type="dcterms:W3CDTF">2001-03-30T15:48:30Z</dcterms:created>
  <dcterms:modified xsi:type="dcterms:W3CDTF">2019-05-09T06:37:31Z</dcterms:modified>
  <cp:category/>
  <cp:version/>
  <cp:contentType/>
  <cp:contentStatus/>
</cp:coreProperties>
</file>